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25E57780-38DC-43E6-93FE-DA22A6343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動計算あり" sheetId="1" r:id="rId1"/>
  </sheets>
  <definedNames>
    <definedName name="_xlnm.Print_Area" localSheetId="0">自動計算あり!$A$1:$H$149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I24" i="1" s="1"/>
  <c r="E24" i="1" s="1"/>
  <c r="F17" i="1"/>
  <c r="D43" i="1"/>
  <c r="I41" i="1" s="1"/>
  <c r="E41" i="1" s="1"/>
  <c r="K41" i="1"/>
  <c r="J41" i="1"/>
  <c r="K24" i="1"/>
  <c r="J24" i="1"/>
  <c r="K17" i="1"/>
  <c r="F99" i="1" s="1"/>
  <c r="J17" i="1"/>
  <c r="E99" i="1" s="1"/>
  <c r="D36" i="1"/>
  <c r="I34" i="1" s="1"/>
  <c r="F34" i="1" s="1"/>
  <c r="E36" i="1"/>
  <c r="L34" i="1" s="1"/>
  <c r="J34" i="1"/>
  <c r="E91" i="1" s="1"/>
  <c r="K34" i="1"/>
  <c r="F91" i="1" s="1"/>
  <c r="J105" i="1"/>
  <c r="I105" i="1"/>
  <c r="F77" i="1"/>
  <c r="E77" i="1"/>
  <c r="K68" i="1" s="1"/>
  <c r="F98" i="1" s="1"/>
  <c r="F72" i="1"/>
  <c r="E72" i="1"/>
  <c r="J68" i="1" s="1"/>
  <c r="E98" i="1" s="1"/>
  <c r="F60" i="1"/>
  <c r="F55" i="1"/>
  <c r="E55" i="1"/>
  <c r="J51" i="1" s="1"/>
  <c r="E90" i="1" s="1"/>
  <c r="E60" i="1"/>
  <c r="K51" i="1" s="1"/>
  <c r="F90" i="1" s="1"/>
  <c r="F92" i="1" l="1"/>
  <c r="F100" i="1"/>
  <c r="E92" i="1"/>
  <c r="E100" i="1"/>
  <c r="E78" i="1"/>
  <c r="I68" i="1" s="1"/>
  <c r="G68" i="1" s="1"/>
  <c r="F78" i="1"/>
  <c r="L68" i="1" s="1"/>
  <c r="G98" i="1" s="1"/>
  <c r="E61" i="1"/>
  <c r="I51" i="1" s="1"/>
  <c r="F61" i="1"/>
  <c r="L51" i="1" s="1"/>
  <c r="G90" i="1" s="1"/>
  <c r="G91" i="1"/>
  <c r="E19" i="1"/>
  <c r="L17" i="1" s="1"/>
  <c r="D19" i="1"/>
  <c r="I17" i="1" s="1"/>
  <c r="G51" i="1" l="1"/>
  <c r="D98" i="1"/>
  <c r="G92" i="1"/>
  <c r="D90" i="1"/>
  <c r="D91" i="1"/>
  <c r="D99" i="1"/>
  <c r="G99" i="1" l="1"/>
  <c r="G100" i="1" s="1"/>
  <c r="D100" i="1"/>
  <c r="D92" i="1"/>
</calcChain>
</file>

<file path=xl/sharedStrings.xml><?xml version="1.0" encoding="utf-8"?>
<sst xmlns="http://schemas.openxmlformats.org/spreadsheetml/2006/main" count="181" uniqueCount="104">
  <si>
    <t>看護管理者氏名：</t>
    <rPh sb="0" eb="5">
      <t>カンゴカンリシャ</t>
    </rPh>
    <rPh sb="5" eb="7">
      <t>シメイ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</si>
  <si>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</si>
  <si>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</si>
  <si>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</si>
  <si>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</si>
  <si>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合計</t>
    <rPh sb="0" eb="2">
      <t>ゴウケイ</t>
    </rPh>
    <phoneticPr fontId="1"/>
  </si>
  <si>
    <t>転居</t>
    <rPh sb="0" eb="2">
      <t>テンキョ</t>
    </rPh>
    <phoneticPr fontId="1"/>
  </si>
  <si>
    <t>結婚</t>
    <rPh sb="0" eb="2">
      <t>ケッコン</t>
    </rPh>
    <phoneticPr fontId="1"/>
  </si>
  <si>
    <t>子育て</t>
    <rPh sb="0" eb="2">
      <t>コソダ</t>
    </rPh>
    <phoneticPr fontId="1"/>
  </si>
  <si>
    <t>その他</t>
    <rPh sb="2" eb="3">
      <t>タ</t>
    </rPh>
    <phoneticPr fontId="1"/>
  </si>
  <si>
    <t>・</t>
    <phoneticPr fontId="1"/>
  </si>
  <si>
    <t>常勤</t>
    <rPh sb="0" eb="2">
      <t>ジョウキン</t>
    </rPh>
    <phoneticPr fontId="1"/>
  </si>
  <si>
    <t>非常勤</t>
    <rPh sb="0" eb="1">
      <t>ヒ</t>
    </rPh>
    <rPh sb="1" eb="3">
      <t>ジョウキン</t>
    </rPh>
    <phoneticPr fontId="1"/>
  </si>
  <si>
    <t>離職理由</t>
    <rPh sb="0" eb="4">
      <t>リショクリユウ</t>
    </rPh>
    <phoneticPr fontId="1"/>
  </si>
  <si>
    <t>妊娠、出産</t>
    <rPh sb="0" eb="2">
      <t>ニンシン</t>
    </rPh>
    <rPh sb="3" eb="5">
      <t>シュッサン</t>
    </rPh>
    <phoneticPr fontId="1"/>
  </si>
  <si>
    <t>配偶者の転勤</t>
    <rPh sb="0" eb="3">
      <t>ハイグウシャ</t>
    </rPh>
    <rPh sb="4" eb="6">
      <t>テンキン</t>
    </rPh>
    <phoneticPr fontId="1"/>
  </si>
  <si>
    <t>親族の介護</t>
    <rPh sb="0" eb="2">
      <t>シンゾク</t>
    </rPh>
    <rPh sb="3" eb="5">
      <t>カイゴ</t>
    </rPh>
    <phoneticPr fontId="1"/>
  </si>
  <si>
    <t>家事との両立が難しい</t>
    <rPh sb="0" eb="2">
      <t>カジ</t>
    </rPh>
    <rPh sb="4" eb="6">
      <t>リョウリツ</t>
    </rPh>
    <rPh sb="7" eb="8">
      <t>ムズカ</t>
    </rPh>
    <phoneticPr fontId="1"/>
  </si>
  <si>
    <t>自分の適性・能力への不安</t>
    <rPh sb="0" eb="2">
      <t>ジブン</t>
    </rPh>
    <rPh sb="3" eb="5">
      <t>テキセイ</t>
    </rPh>
    <rPh sb="6" eb="8">
      <t>ノウリョク</t>
    </rPh>
    <rPh sb="10" eb="12">
      <t>フアン</t>
    </rPh>
    <phoneticPr fontId="1"/>
  </si>
  <si>
    <t>看護職の他の職場への興味</t>
    <rPh sb="0" eb="3">
      <t>カンゴショク</t>
    </rPh>
    <rPh sb="4" eb="5">
      <t>ホカ</t>
    </rPh>
    <rPh sb="6" eb="8">
      <t>ショクバ</t>
    </rPh>
    <rPh sb="10" eb="12">
      <t>キョウミ</t>
    </rPh>
    <phoneticPr fontId="1"/>
  </si>
  <si>
    <t>看護職以外の他の職場への興味</t>
    <rPh sb="0" eb="2">
      <t>カンゴ</t>
    </rPh>
    <rPh sb="2" eb="3">
      <t>ショク</t>
    </rPh>
    <rPh sb="3" eb="5">
      <t>イガイ</t>
    </rPh>
    <rPh sb="6" eb="7">
      <t>ホカ</t>
    </rPh>
    <rPh sb="8" eb="10">
      <t>ショクバ</t>
    </rPh>
    <rPh sb="12" eb="14">
      <t>キョウミ</t>
    </rPh>
    <phoneticPr fontId="1"/>
  </si>
  <si>
    <t>自分の健康（主に精神的理由）</t>
    <rPh sb="0" eb="2">
      <t>ジブン</t>
    </rPh>
    <rPh sb="3" eb="5">
      <t>ケンコウ</t>
    </rPh>
    <rPh sb="6" eb="7">
      <t>オモ</t>
    </rPh>
    <rPh sb="8" eb="11">
      <t>セイシンテキ</t>
    </rPh>
    <rPh sb="11" eb="13">
      <t>リユウ</t>
    </rPh>
    <phoneticPr fontId="1"/>
  </si>
  <si>
    <t>リフレッシュ</t>
    <phoneticPr fontId="1"/>
  </si>
  <si>
    <t>興味がもてない、やりがいがない</t>
    <rPh sb="0" eb="2">
      <t>キョウミ</t>
    </rPh>
    <phoneticPr fontId="1"/>
  </si>
  <si>
    <t>進学、研修、留学</t>
    <rPh sb="0" eb="2">
      <t>シンガク</t>
    </rPh>
    <rPh sb="3" eb="5">
      <t>ケンシュウ</t>
    </rPh>
    <rPh sb="6" eb="8">
      <t>リュウガク</t>
    </rPh>
    <phoneticPr fontId="1"/>
  </si>
  <si>
    <t>同僚との関係</t>
    <rPh sb="0" eb="2">
      <t>ドウリョウ</t>
    </rPh>
    <rPh sb="4" eb="6">
      <t>カンケイ</t>
    </rPh>
    <phoneticPr fontId="1"/>
  </si>
  <si>
    <t>医師との関係</t>
    <rPh sb="0" eb="2">
      <t>イシ</t>
    </rPh>
    <rPh sb="4" eb="6">
      <t>カンケイ</t>
    </rPh>
    <phoneticPr fontId="1"/>
  </si>
  <si>
    <t>上司（看護管理者）との関係</t>
    <rPh sb="0" eb="2">
      <t>ジョウシ</t>
    </rPh>
    <rPh sb="3" eb="7">
      <t>カンゴカンリ</t>
    </rPh>
    <rPh sb="7" eb="8">
      <t>シャ</t>
    </rPh>
    <rPh sb="11" eb="13">
      <t>カンケイ</t>
    </rPh>
    <phoneticPr fontId="1"/>
  </si>
  <si>
    <t>患者、ケア対象者との関係（暴言、暴力）</t>
    <rPh sb="0" eb="2">
      <t>カンジャ</t>
    </rPh>
    <rPh sb="5" eb="8">
      <t>タイショウシャ</t>
    </rPh>
    <rPh sb="10" eb="12">
      <t>カンケイ</t>
    </rPh>
    <rPh sb="13" eb="15">
      <t>ボウゲン</t>
    </rPh>
    <rPh sb="16" eb="18">
      <t>ボウリョク</t>
    </rPh>
    <phoneticPr fontId="1"/>
  </si>
  <si>
    <t>昇進、昇給、給与に不満</t>
    <rPh sb="0" eb="2">
      <t>ショウシン</t>
    </rPh>
    <rPh sb="3" eb="5">
      <t>ショウキュウ</t>
    </rPh>
    <rPh sb="6" eb="8">
      <t>キュウヨ</t>
    </rPh>
    <rPh sb="9" eb="11">
      <t>フマン</t>
    </rPh>
    <phoneticPr fontId="1"/>
  </si>
  <si>
    <t>雇用形態に不満</t>
    <rPh sb="0" eb="4">
      <t>コヨウケイタイ</t>
    </rPh>
    <rPh sb="5" eb="7">
      <t>フマン</t>
    </rPh>
    <phoneticPr fontId="1"/>
  </si>
  <si>
    <t>福利厚生に不満</t>
    <rPh sb="0" eb="2">
      <t>フクリ</t>
    </rPh>
    <rPh sb="2" eb="4">
      <t>コウセイ</t>
    </rPh>
    <rPh sb="5" eb="7">
      <t>フマン</t>
    </rPh>
    <phoneticPr fontId="1"/>
  </si>
  <si>
    <t>勤務時間が長い、超過勤務が多い</t>
    <rPh sb="0" eb="4">
      <t>キンムジカン</t>
    </rPh>
    <rPh sb="5" eb="6">
      <t>ナガ</t>
    </rPh>
    <rPh sb="8" eb="10">
      <t>チョウカ</t>
    </rPh>
    <rPh sb="10" eb="12">
      <t>キンム</t>
    </rPh>
    <rPh sb="13" eb="14">
      <t>オオ</t>
    </rPh>
    <phoneticPr fontId="1"/>
  </si>
  <si>
    <t>夜勤の負担が大きい</t>
    <rPh sb="0" eb="2">
      <t>ヤキン</t>
    </rPh>
    <rPh sb="3" eb="5">
      <t>フタン</t>
    </rPh>
    <rPh sb="6" eb="7">
      <t>オオ</t>
    </rPh>
    <phoneticPr fontId="1"/>
  </si>
  <si>
    <t>休暇がとれない</t>
    <rPh sb="0" eb="2">
      <t>キュウカ</t>
    </rPh>
    <phoneticPr fontId="1"/>
  </si>
  <si>
    <t>教育、研修体制に不満</t>
    <rPh sb="0" eb="2">
      <t>キョウイク</t>
    </rPh>
    <rPh sb="3" eb="5">
      <t>ケンシュウ</t>
    </rPh>
    <rPh sb="5" eb="7">
      <t>タイセイ</t>
    </rPh>
    <rPh sb="8" eb="10">
      <t>フマン</t>
    </rPh>
    <phoneticPr fontId="1"/>
  </si>
  <si>
    <t>責任の重さ、医療事故への不満</t>
    <rPh sb="0" eb="2">
      <t>セキニン</t>
    </rPh>
    <rPh sb="3" eb="4">
      <t>オモ</t>
    </rPh>
    <rPh sb="6" eb="10">
      <t>イリョウジコ</t>
    </rPh>
    <rPh sb="12" eb="14">
      <t>フマン</t>
    </rPh>
    <phoneticPr fontId="1"/>
  </si>
  <si>
    <t>看護の自律性、専門性が認められない</t>
    <rPh sb="0" eb="2">
      <t>カンゴ</t>
    </rPh>
    <rPh sb="3" eb="6">
      <t>ジリツセイ</t>
    </rPh>
    <rPh sb="7" eb="10">
      <t>センモンセイ</t>
    </rPh>
    <rPh sb="11" eb="12">
      <t>ミト</t>
    </rPh>
    <phoneticPr fontId="1"/>
  </si>
  <si>
    <t>看護の理念、方針に不満</t>
    <rPh sb="0" eb="2">
      <t>カンゴ</t>
    </rPh>
    <rPh sb="3" eb="5">
      <t>リネン</t>
    </rPh>
    <rPh sb="6" eb="8">
      <t>ホウシン</t>
    </rPh>
    <rPh sb="9" eb="11">
      <t>フマン</t>
    </rPh>
    <phoneticPr fontId="1"/>
  </si>
  <si>
    <t>医療のＩＴ化に適応できない</t>
    <rPh sb="0" eb="2">
      <t>イリョウ</t>
    </rPh>
    <rPh sb="5" eb="6">
      <t>カ</t>
    </rPh>
    <rPh sb="7" eb="9">
      <t>テキオウ</t>
    </rPh>
    <phoneticPr fontId="1"/>
  </si>
  <si>
    <t>定年</t>
    <rPh sb="0" eb="2">
      <t>テイネン</t>
    </rPh>
    <phoneticPr fontId="1"/>
  </si>
  <si>
    <t>雇用者側の都合</t>
    <rPh sb="0" eb="3">
      <t>コヨウシャ</t>
    </rPh>
    <rPh sb="3" eb="4">
      <t>ガワ</t>
    </rPh>
    <rPh sb="5" eb="7">
      <t>ツゴウ</t>
    </rPh>
    <phoneticPr fontId="1"/>
  </si>
  <si>
    <t>施　　  設　  　名：</t>
    <rPh sb="0" eb="1">
      <t>シ</t>
    </rPh>
    <rPh sb="5" eb="6">
      <t>セツ</t>
    </rPh>
    <rPh sb="10" eb="11">
      <t>メイ</t>
    </rPh>
    <phoneticPr fontId="1"/>
  </si>
  <si>
    <t>記  入 者 氏  名：</t>
    <rPh sb="0" eb="1">
      <t>キ</t>
    </rPh>
    <rPh sb="3" eb="4">
      <t>イ</t>
    </rPh>
    <rPh sb="5" eb="6">
      <t>シャ</t>
    </rPh>
    <rPh sb="7" eb="8">
      <t>シ</t>
    </rPh>
    <rPh sb="10" eb="11">
      <t>メイ</t>
    </rPh>
    <phoneticPr fontId="1"/>
  </si>
  <si>
    <t>雇用形態</t>
    <rPh sb="0" eb="4">
      <t>コヨウケイタイ</t>
    </rPh>
    <phoneticPr fontId="1"/>
  </si>
  <si>
    <t>うち新卒者数</t>
    <rPh sb="2" eb="5">
      <t>シンソツシャ</t>
    </rPh>
    <rPh sb="5" eb="6">
      <t>スウ</t>
    </rPh>
    <phoneticPr fontId="1"/>
  </si>
  <si>
    <t>　常　勤</t>
    <rPh sb="1" eb="2">
      <t>ツネ</t>
    </rPh>
    <rPh sb="3" eb="4">
      <t>ツトム</t>
    </rPh>
    <phoneticPr fontId="1"/>
  </si>
  <si>
    <t>　非常勤</t>
    <rPh sb="1" eb="4">
      <t>ヒジョウキン</t>
    </rPh>
    <phoneticPr fontId="1"/>
  </si>
  <si>
    <t>名</t>
    <rPh sb="0" eb="1">
      <t>メイ</t>
    </rPh>
    <phoneticPr fontId="1"/>
  </si>
  <si>
    <t>採用者数</t>
    <rPh sb="0" eb="4">
      <t>サイヨウシャスウ</t>
    </rPh>
    <phoneticPr fontId="1"/>
  </si>
  <si>
    <t>離職者数</t>
    <rPh sb="0" eb="3">
      <t>リショクシャ</t>
    </rPh>
    <rPh sb="3" eb="4">
      <t>スウ</t>
    </rPh>
    <phoneticPr fontId="1"/>
  </si>
  <si>
    <t>総件数</t>
    <rPh sb="0" eb="3">
      <t>ソウケンスウ</t>
    </rPh>
    <phoneticPr fontId="1"/>
  </si>
  <si>
    <t>※非常勤：期間に定めのある1か月以上の雇用（契約社員等）</t>
    <rPh sb="1" eb="4">
      <t>ヒジョウキン</t>
    </rPh>
    <rPh sb="5" eb="7">
      <t>キカン</t>
    </rPh>
    <rPh sb="8" eb="9">
      <t>サダ</t>
    </rPh>
    <rPh sb="15" eb="18">
      <t>ゲツイジョウ</t>
    </rPh>
    <rPh sb="19" eb="21">
      <t>コヨウ</t>
    </rPh>
    <rPh sb="22" eb="24">
      <t>ケイヤク</t>
    </rPh>
    <rPh sb="24" eb="26">
      <t>シャイン</t>
    </rPh>
    <rPh sb="26" eb="27">
      <t>トウ</t>
    </rPh>
    <phoneticPr fontId="1"/>
  </si>
  <si>
    <t>※常　 勤：期間に定めのない雇用</t>
    <rPh sb="1" eb="2">
      <t>ツネ</t>
    </rPh>
    <rPh sb="4" eb="5">
      <t>ツトム</t>
    </rPh>
    <rPh sb="6" eb="8">
      <t>キカン</t>
    </rPh>
    <rPh sb="9" eb="10">
      <t>サダ</t>
    </rPh>
    <rPh sb="14" eb="16">
      <t>コヨウ</t>
    </rPh>
    <phoneticPr fontId="1"/>
  </si>
  <si>
    <t>充足率と離職率</t>
    <rPh sb="0" eb="3">
      <t>ジュウソクリツ</t>
    </rPh>
    <rPh sb="4" eb="7">
      <t>リショクリツ</t>
    </rPh>
    <phoneticPr fontId="1"/>
  </si>
  <si>
    <t>総数</t>
    <rPh sb="0" eb="2">
      <t>ソウスウ</t>
    </rPh>
    <phoneticPr fontId="1"/>
  </si>
  <si>
    <t>契約変更・契約満了</t>
    <rPh sb="0" eb="2">
      <t>ケイヤク</t>
    </rPh>
    <rPh sb="2" eb="4">
      <t>ヘンコウ</t>
    </rPh>
    <rPh sb="5" eb="7">
      <t>ケイヤク</t>
    </rPh>
    <rPh sb="7" eb="9">
      <t>マンリョウ</t>
    </rPh>
    <phoneticPr fontId="1"/>
  </si>
  <si>
    <t>自分の健康（主に身体的理由）</t>
    <rPh sb="0" eb="2">
      <t>ジブン</t>
    </rPh>
    <rPh sb="3" eb="5">
      <t>ケンコウ</t>
    </rPh>
    <rPh sb="6" eb="7">
      <t>オモ</t>
    </rPh>
    <rPh sb="8" eb="11">
      <t>シンタイテキ</t>
    </rPh>
    <rPh sb="11" eb="13">
      <t>リユウ</t>
    </rPh>
    <phoneticPr fontId="1"/>
  </si>
  <si>
    <t>※系列施設内での異動等は採用・離職者数に含めないでください</t>
    <rPh sb="1" eb="5">
      <t>ケイレツシセツ</t>
    </rPh>
    <rPh sb="5" eb="6">
      <t>ウチ</t>
    </rPh>
    <rPh sb="8" eb="10">
      <t>イドウ</t>
    </rPh>
    <rPh sb="10" eb="11">
      <t>トウ</t>
    </rPh>
    <rPh sb="12" eb="14">
      <t>サイヨウ</t>
    </rPh>
    <rPh sb="15" eb="19">
      <t>リショクシャスウ</t>
    </rPh>
    <rPh sb="20" eb="21">
      <t>フク</t>
    </rPh>
    <phoneticPr fontId="1"/>
  </si>
  <si>
    <t>黄色塗りつぶし</t>
    <rPh sb="0" eb="2">
      <t>キイロ</t>
    </rPh>
    <rPh sb="2" eb="3">
      <t>ヌ</t>
    </rPh>
    <phoneticPr fontId="1"/>
  </si>
  <si>
    <t>が記入欄となります</t>
    <rPh sb="1" eb="4">
      <t>キニュウラン</t>
    </rPh>
    <phoneticPr fontId="1"/>
  </si>
  <si>
    <t>小計</t>
    <rPh sb="0" eb="2">
      <t>ショウケイ</t>
    </rPh>
    <phoneticPr fontId="1"/>
  </si>
  <si>
    <t>理由不明</t>
    <rPh sb="0" eb="2">
      <t>リユウ</t>
    </rPh>
    <rPh sb="2" eb="4">
      <t>フメイ</t>
    </rPh>
    <phoneticPr fontId="1"/>
  </si>
  <si>
    <t>退職代行による離職のため不明</t>
    <rPh sb="0" eb="2">
      <t>タイショク</t>
    </rPh>
    <rPh sb="2" eb="4">
      <t>ダイコウ</t>
    </rPh>
    <rPh sb="7" eb="9">
      <t>リショク</t>
    </rPh>
    <rPh sb="12" eb="14">
      <t>フメイ</t>
    </rPh>
    <phoneticPr fontId="1"/>
  </si>
  <si>
    <t>採用数</t>
    <rPh sb="0" eb="3">
      <t>サイヨウスウ</t>
    </rPh>
    <phoneticPr fontId="1"/>
  </si>
  <si>
    <t>募集人数</t>
    <rPh sb="0" eb="4">
      <t>ボシュウニンズウ</t>
    </rPh>
    <phoneticPr fontId="1"/>
  </si>
  <si>
    <t>充足率</t>
    <rPh sb="0" eb="2">
      <t>ジュウソク</t>
    </rPh>
    <rPh sb="2" eb="3">
      <t>リツ</t>
    </rPh>
    <phoneticPr fontId="1"/>
  </si>
  <si>
    <t>離職者数</t>
    <rPh sb="0" eb="3">
      <t>リショクシャ</t>
    </rPh>
    <rPh sb="3" eb="4">
      <t>スウ</t>
    </rPh>
    <phoneticPr fontId="1"/>
  </si>
  <si>
    <t>看護職員数</t>
    <rPh sb="0" eb="3">
      <t>カンゴショク</t>
    </rPh>
    <rPh sb="3" eb="5">
      <t>インスウ</t>
    </rPh>
    <phoneticPr fontId="1"/>
  </si>
  <si>
    <t>充足率</t>
    <rPh sb="0" eb="3">
      <t>ジュウソクリツ</t>
    </rPh>
    <phoneticPr fontId="1"/>
  </si>
  <si>
    <t>全体</t>
    <rPh sb="0" eb="2">
      <t>ゼンタイ</t>
    </rPh>
    <phoneticPr fontId="1"/>
  </si>
  <si>
    <t>常勤のみ</t>
    <rPh sb="0" eb="2">
      <t>ジョウキン</t>
    </rPh>
    <phoneticPr fontId="1"/>
  </si>
  <si>
    <t>非常勤のみ</t>
    <rPh sb="0" eb="3">
      <t>ヒジョウキン</t>
    </rPh>
    <phoneticPr fontId="1"/>
  </si>
  <si>
    <t>新卒者のみ</t>
    <rPh sb="0" eb="2">
      <t>シンソツ</t>
    </rPh>
    <rPh sb="2" eb="3">
      <t>シャ</t>
    </rPh>
    <phoneticPr fontId="1"/>
  </si>
  <si>
    <t>離職率</t>
    <rPh sb="0" eb="3">
      <t>リショクリツ</t>
    </rPh>
    <phoneticPr fontId="1"/>
  </si>
  <si>
    <r>
      <t>充足率　＝　採用数　÷　募集人数　</t>
    </r>
    <r>
      <rPr>
        <b/>
        <sz val="12"/>
        <color theme="1"/>
        <rFont val="Segoe UI Symbol"/>
        <family val="3"/>
      </rPr>
      <t>✕</t>
    </r>
    <r>
      <rPr>
        <b/>
        <sz val="12"/>
        <color theme="1"/>
        <rFont val="BIZ UDPゴシック"/>
        <family val="3"/>
        <charset val="128"/>
      </rPr>
      <t>　100</t>
    </r>
    <rPh sb="0" eb="3">
      <t>ジュウソクリツ</t>
    </rPh>
    <rPh sb="6" eb="9">
      <t>サイヨウスウ</t>
    </rPh>
    <rPh sb="12" eb="16">
      <t>ボシュウニンズウ</t>
    </rPh>
    <phoneticPr fontId="1"/>
  </si>
  <si>
    <r>
      <t>離職率　＝　離職者数　÷ 　看護職員数　</t>
    </r>
    <r>
      <rPr>
        <b/>
        <sz val="12"/>
        <color theme="1"/>
        <rFont val="Segoe UI Symbol"/>
        <family val="3"/>
      </rPr>
      <t>✕</t>
    </r>
    <r>
      <rPr>
        <b/>
        <sz val="12"/>
        <color theme="1"/>
        <rFont val="BIZ UDPゴシック"/>
        <family val="3"/>
        <charset val="128"/>
      </rPr>
      <t>　100</t>
    </r>
    <rPh sb="0" eb="3">
      <t>リショクリツ</t>
    </rPh>
    <rPh sb="14" eb="19">
      <t>カンゴショクインスウレイワネンドリショクシャスウ</t>
    </rPh>
    <phoneticPr fontId="1"/>
  </si>
  <si>
    <r>
      <rPr>
        <b/>
        <sz val="11"/>
        <color rgb="FFFF0000"/>
        <rFont val="BIZ UDPゴシック"/>
        <family val="3"/>
        <charset val="128"/>
      </rPr>
      <t>【看護職員総数・募集人数・採用人数・離職者数】</t>
    </r>
    <r>
      <rPr>
        <sz val="11"/>
        <color theme="1"/>
        <rFont val="BIZ UDPゴシック"/>
        <family val="3"/>
        <charset val="128"/>
      </rPr>
      <t>の確認をお願いいたします。</t>
    </r>
    <rPh sb="24" eb="26">
      <t>カクニン</t>
    </rPh>
    <rPh sb="28" eb="29">
      <t>ネガ</t>
    </rPh>
    <phoneticPr fontId="1"/>
  </si>
  <si>
    <t>正しく算出するため、入力件数にお間違えがないか確認をお願いいたします。</t>
    <rPh sb="0" eb="1">
      <t>タダ</t>
    </rPh>
    <rPh sb="3" eb="5">
      <t>サンシュツ</t>
    </rPh>
    <rPh sb="10" eb="12">
      <t>ニュウリョク</t>
    </rPh>
    <rPh sb="12" eb="14">
      <t>ケンスウ</t>
    </rPh>
    <rPh sb="16" eb="18">
      <t>マチガ</t>
    </rPh>
    <rPh sb="23" eb="25">
      <t>カクニン</t>
    </rPh>
    <rPh sb="27" eb="28">
      <t>ネガ</t>
    </rPh>
    <phoneticPr fontId="1"/>
  </si>
  <si>
    <t>充足率、離職率が高すぎるまたは低すぎる場合は、入力した以下項目数値</t>
    <rPh sb="0" eb="3">
      <t>ジュウソクリツ</t>
    </rPh>
    <rPh sb="4" eb="7">
      <t>リショクリツ</t>
    </rPh>
    <rPh sb="8" eb="9">
      <t>タカ</t>
    </rPh>
    <rPh sb="15" eb="16">
      <t>ヒク</t>
    </rPh>
    <rPh sb="19" eb="21">
      <t>バアイ</t>
    </rPh>
    <rPh sb="23" eb="25">
      <t>ニュウリョク</t>
    </rPh>
    <rPh sb="27" eb="29">
      <t>イカ</t>
    </rPh>
    <rPh sb="29" eb="31">
      <t>コウモク</t>
    </rPh>
    <rPh sb="31" eb="33">
      <t>スウチ</t>
    </rPh>
    <phoneticPr fontId="1"/>
  </si>
  <si>
    <t>総数</t>
    <rPh sb="0" eb="2">
      <t>ソウスウ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</si>
  <si>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</si>
  <si>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</si>
  <si>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新卒</t>
    <rPh sb="0" eb="2">
      <t>シンソツ</t>
    </rPh>
    <phoneticPr fontId="1"/>
  </si>
  <si>
    <t>入力確認</t>
    <rPh sb="0" eb="2">
      <t>ニュウリョク</t>
    </rPh>
    <rPh sb="2" eb="4">
      <t>カクニン</t>
    </rPh>
    <phoneticPr fontId="1"/>
  </si>
  <si>
    <t>件数</t>
    <rPh sb="0" eb="2">
      <t>ケンスウ</t>
    </rPh>
    <phoneticPr fontId="1"/>
  </si>
  <si>
    <t>メールアドレス  ：</t>
    <phoneticPr fontId="1"/>
  </si>
  <si>
    <t>新卒</t>
    <rPh sb="0" eb="2">
      <t>シンソツ</t>
    </rPh>
    <phoneticPr fontId="1"/>
  </si>
  <si>
    <t>採用者　合計</t>
    <rPh sb="0" eb="3">
      <t>サイヨウシャ</t>
    </rPh>
    <rPh sb="4" eb="6">
      <t>ゴウケイ</t>
    </rPh>
    <phoneticPr fontId="1"/>
  </si>
  <si>
    <t>離職者　合計</t>
    <rPh sb="0" eb="3">
      <t>リショクシャ</t>
    </rPh>
    <rPh sb="4" eb="6">
      <t>ゴウケイ</t>
    </rPh>
    <phoneticPr fontId="1"/>
  </si>
  <si>
    <t>看護職員確保に関する報告書（令和7年度対象）</t>
    <rPh sb="0" eb="4">
      <t>カンゴショクイン</t>
    </rPh>
    <rPh sb="4" eb="6">
      <t>カクホ</t>
    </rPh>
    <rPh sb="7" eb="8">
      <t>カン</t>
    </rPh>
    <rPh sb="10" eb="13">
      <t>ホウコクショ</t>
    </rPh>
    <rPh sb="14" eb="16">
      <t>レイワ</t>
    </rPh>
    <rPh sb="17" eb="19">
      <t>ネンド</t>
    </rPh>
    <rPh sb="19" eb="21">
      <t>タイショウ</t>
    </rPh>
    <phoneticPr fontId="1"/>
  </si>
  <si>
    <r>
      <t>３　採用者数（</t>
    </r>
    <r>
      <rPr>
        <b/>
        <u/>
        <sz val="11"/>
        <color theme="1"/>
        <rFont val="BIZ UDPゴシック"/>
        <family val="3"/>
        <charset val="128"/>
      </rPr>
      <t>対象期間：R7年4月1日～R8年3月31日</t>
    </r>
    <r>
      <rPr>
        <b/>
        <sz val="11"/>
        <color theme="1"/>
        <rFont val="BIZ UDPゴシック"/>
        <family val="3"/>
        <charset val="128"/>
      </rPr>
      <t>）</t>
    </r>
    <rPh sb="2" eb="5">
      <t>サイヨウシャ</t>
    </rPh>
    <rPh sb="5" eb="6">
      <t>スウ</t>
    </rPh>
    <rPh sb="7" eb="11">
      <t>タイショウキカン</t>
    </rPh>
    <rPh sb="14" eb="15">
      <t>ネン</t>
    </rPh>
    <rPh sb="16" eb="17">
      <t>ガツ</t>
    </rPh>
    <rPh sb="18" eb="19">
      <t>ニチ</t>
    </rPh>
    <rPh sb="22" eb="23">
      <t>ネン</t>
    </rPh>
    <rPh sb="24" eb="25">
      <t>ガツ</t>
    </rPh>
    <rPh sb="27" eb="28">
      <t>ニチ</t>
    </rPh>
    <phoneticPr fontId="1"/>
  </si>
  <si>
    <t>４　離職者数（対象期間：R7年4月1日～R8年3月31日）</t>
    <rPh sb="2" eb="5">
      <t>リショクシャ</t>
    </rPh>
    <rPh sb="5" eb="6">
      <t>スウ</t>
    </rPh>
    <phoneticPr fontId="1"/>
  </si>
  <si>
    <t>５　離職理由（複数回答可）（対象期間：R7年4月1日～R8年3月31日）</t>
    <rPh sb="2" eb="6">
      <t>リショクリユウ</t>
    </rPh>
    <rPh sb="7" eb="11">
      <t>フクスウカイトウ</t>
    </rPh>
    <rPh sb="11" eb="12">
      <t>カ</t>
    </rPh>
    <phoneticPr fontId="1"/>
  </si>
  <si>
    <t>※代表アドレスの記入をお願いいたします。協会からの情報提供など情報発信に使用いたします</t>
    <rPh sb="1" eb="3">
      <t>ダイヒョウ</t>
    </rPh>
    <rPh sb="8" eb="10">
      <t>キニュウ</t>
    </rPh>
    <rPh sb="12" eb="13">
      <t>ネガ</t>
    </rPh>
    <rPh sb="20" eb="22">
      <t>キョウカイ</t>
    </rPh>
    <rPh sb="25" eb="29">
      <t>ジョウホウテイキョウ</t>
    </rPh>
    <rPh sb="31" eb="35">
      <t>ジョウホウハッシン</t>
    </rPh>
    <rPh sb="36" eb="38">
      <t>シヨウ</t>
    </rPh>
    <phoneticPr fontId="1"/>
  </si>
  <si>
    <t>うち新卒者</t>
    <rPh sb="2" eb="5">
      <t>シンソツシャ</t>
    </rPh>
    <phoneticPr fontId="1"/>
  </si>
  <si>
    <t>その他の具体的な内容をご記載ください</t>
    <rPh sb="2" eb="3">
      <t>タ</t>
    </rPh>
    <rPh sb="4" eb="7">
      <t>グタイテキ</t>
    </rPh>
    <rPh sb="8" eb="10">
      <t>ナイヨウ</t>
    </rPh>
    <rPh sb="12" eb="14">
      <t>キサイ</t>
    </rPh>
    <phoneticPr fontId="1"/>
  </si>
  <si>
    <r>
      <t>１　</t>
    </r>
    <r>
      <rPr>
        <b/>
        <u/>
        <sz val="11"/>
        <rFont val="BIZ UDPゴシック"/>
        <family val="3"/>
        <charset val="128"/>
      </rPr>
      <t>令和7年4月1日時点</t>
    </r>
    <r>
      <rPr>
        <b/>
        <sz val="11"/>
        <color theme="1"/>
        <rFont val="BIZ UDPゴシック"/>
        <family val="3"/>
        <charset val="128"/>
      </rPr>
      <t>の総数</t>
    </r>
    <rPh sb="2" eb="4">
      <t>レイワ</t>
    </rPh>
    <rPh sb="5" eb="6">
      <t>ネン</t>
    </rPh>
    <rPh sb="7" eb="8">
      <t>ガツ</t>
    </rPh>
    <rPh sb="9" eb="10">
      <t>ニチ</t>
    </rPh>
    <rPh sb="10" eb="12">
      <t>ジテン</t>
    </rPh>
    <rPh sb="13" eb="15">
      <t>ソウスウ</t>
    </rPh>
    <phoneticPr fontId="1"/>
  </si>
  <si>
    <t>総数【看護職】</t>
    <rPh sb="0" eb="2">
      <t>ソウスウ</t>
    </rPh>
    <rPh sb="3" eb="6">
      <t>カンゴショク</t>
    </rPh>
    <phoneticPr fontId="1"/>
  </si>
  <si>
    <t>総数【看護補助者】</t>
    <rPh sb="0" eb="2">
      <t>ソウスウ</t>
    </rPh>
    <rPh sb="3" eb="8">
      <t>カンゴホジョシャ</t>
    </rPh>
    <phoneticPr fontId="1"/>
  </si>
  <si>
    <t>２　年間募集人数（対象期間：R7年4月1日～R8年3月31日）</t>
    <rPh sb="2" eb="4">
      <t>ネンカン</t>
    </rPh>
    <rPh sb="4" eb="8">
      <t>ボシュウニンズウ</t>
    </rPh>
    <phoneticPr fontId="1"/>
  </si>
  <si>
    <t>募集人数【看護職】</t>
    <rPh sb="0" eb="2">
      <t>ボシュウ</t>
    </rPh>
    <rPh sb="2" eb="4">
      <t>ニンズウ</t>
    </rPh>
    <rPh sb="5" eb="8">
      <t>カンゴショク</t>
    </rPh>
    <phoneticPr fontId="1"/>
  </si>
  <si>
    <t>募集人数【看護補助者】</t>
    <rPh sb="0" eb="2">
      <t>ボシュウ</t>
    </rPh>
    <rPh sb="2" eb="4">
      <t>ニンズウ</t>
    </rPh>
    <rPh sb="5" eb="10">
      <t>カンゴホジョシャ</t>
    </rPh>
    <phoneticPr fontId="1"/>
  </si>
  <si>
    <t>※上記内訳が不明の場合は、こちらに総数を記入してください</t>
    <rPh sb="1" eb="3">
      <t>ジョウキ</t>
    </rPh>
    <rPh sb="3" eb="5">
      <t>ウチワケ</t>
    </rPh>
    <rPh sb="6" eb="8">
      <t>フメイ</t>
    </rPh>
    <rPh sb="9" eb="11">
      <t>バアイ</t>
    </rPh>
    <rPh sb="17" eb="19">
      <t>ソウスウ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</si>
</sst>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theme="1"/>
      <name val="Segoe UI Symbol"/>
      <family val="3"/>
    </font>
    <font>
      <b/>
      <sz val="11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38" fontId="3" fillId="0" borderId="0" xfId="1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38" fontId="8" fillId="0" borderId="0" xfId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3" fillId="0" borderId="3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0" fontId="15" fillId="5" borderId="3" xfId="0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9" fontId="11" fillId="0" borderId="3" xfId="2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72"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ont>
        <color auto="1"/>
      </font>
      <fill>
        <patternFill patternType="solid">
          <fgColor rgb="FFFFFFCC"/>
          <bgColor theme="5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1" defaultTableStyle="TableStyleMedium2" defaultPivotStyle="PivotStyleMedium9">
    <tableStyle name="Invisible" pivot="0" table="0" count="0" xr9:uid="{DA957AC9-C7BA-40A8-9FA1-6616126EE0F3}"/>
  </tableStyles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8"/>
  <sheetViews>
    <sheetView tabSelected="1" view="pageBreakPreview" topLeftCell="A10" zoomScale="115" zoomScaleNormal="100" zoomScaleSheetLayoutView="115" workbookViewId="0">
      <selection activeCell="D21" sqref="D21"/>
    </sheetView>
  </sheetViews>
  <sheetFormatPr defaultColWidth="9" defaultRowHeight="18" customHeight="1" x14ac:dyDescent="0.15"/>
  <cols>
    <col min="1" max="2" width="6.5" style="1" customWidth="1"/>
    <col min="3" max="7" width="15.875" style="1" customWidth="1"/>
    <col min="8" max="8" width="6.375" style="1" customWidth="1"/>
    <col min="9" max="16" width="9" style="10"/>
    <col min="17" max="16384" width="9" style="1"/>
  </cols>
  <sheetData>
    <row r="1" spans="1:12" ht="18" customHeight="1" x14ac:dyDescent="0.15">
      <c r="A1" s="61" t="s">
        <v>90</v>
      </c>
      <c r="B1" s="61"/>
      <c r="C1" s="61"/>
      <c r="D1" s="61"/>
      <c r="E1" s="61"/>
      <c r="F1" s="61"/>
      <c r="G1" s="61"/>
      <c r="H1" s="61"/>
    </row>
    <row r="3" spans="1:12" ht="18" customHeight="1" x14ac:dyDescent="0.15">
      <c r="C3" s="8" t="s">
        <v>42</v>
      </c>
      <c r="D3" s="19"/>
      <c r="E3" s="19"/>
      <c r="F3" s="19"/>
      <c r="G3" s="19"/>
    </row>
    <row r="4" spans="1:12" ht="18" customHeight="1" x14ac:dyDescent="0.15">
      <c r="C4" s="9" t="s">
        <v>0</v>
      </c>
      <c r="D4" s="52"/>
      <c r="E4" s="52"/>
      <c r="F4" s="52"/>
      <c r="G4" s="52"/>
    </row>
    <row r="5" spans="1:12" ht="18" customHeight="1" x14ac:dyDescent="0.15">
      <c r="C5" s="9" t="s">
        <v>43</v>
      </c>
      <c r="D5" s="19"/>
      <c r="E5" s="19"/>
      <c r="F5" s="19"/>
      <c r="G5" s="19"/>
    </row>
    <row r="6" spans="1:12" ht="18" customHeight="1" x14ac:dyDescent="0.15">
      <c r="C6" s="9" t="s">
        <v>86</v>
      </c>
      <c r="D6" s="52"/>
      <c r="E6" s="52"/>
      <c r="F6" s="52"/>
      <c r="G6" s="52"/>
    </row>
    <row r="7" spans="1:12" ht="18" customHeight="1" x14ac:dyDescent="0.15">
      <c r="C7" s="10" t="s">
        <v>94</v>
      </c>
    </row>
    <row r="9" spans="1:12" ht="18" customHeight="1" x14ac:dyDescent="0.15">
      <c r="C9" s="47" t="s">
        <v>59</v>
      </c>
      <c r="D9" s="1" t="s">
        <v>60</v>
      </c>
    </row>
    <row r="10" spans="1:12" ht="18" customHeight="1" x14ac:dyDescent="0.15">
      <c r="C10" s="1" t="s">
        <v>58</v>
      </c>
    </row>
    <row r="11" spans="1:12" ht="18" customHeight="1" x14ac:dyDescent="0.15">
      <c r="C11" s="1" t="s">
        <v>53</v>
      </c>
    </row>
    <row r="12" spans="1:12" ht="18" customHeight="1" x14ac:dyDescent="0.15">
      <c r="C12" s="1" t="s">
        <v>52</v>
      </c>
    </row>
    <row r="14" spans="1:12" ht="18" customHeight="1" x14ac:dyDescent="0.15">
      <c r="B14" s="3" t="s">
        <v>97</v>
      </c>
    </row>
    <row r="15" spans="1:12" ht="9.75" customHeight="1" x14ac:dyDescent="0.15">
      <c r="B15" s="3"/>
    </row>
    <row r="16" spans="1:12" ht="18" customHeight="1" x14ac:dyDescent="0.15">
      <c r="C16" s="5" t="s">
        <v>44</v>
      </c>
      <c r="D16" s="26" t="s">
        <v>98</v>
      </c>
      <c r="E16" s="32" t="s">
        <v>45</v>
      </c>
      <c r="F16" s="37" t="s">
        <v>84</v>
      </c>
      <c r="I16" s="10" t="s">
        <v>80</v>
      </c>
      <c r="J16" s="10" t="s">
        <v>81</v>
      </c>
      <c r="K16" s="10" t="s">
        <v>82</v>
      </c>
      <c r="L16" s="10" t="s">
        <v>83</v>
      </c>
    </row>
    <row r="17" spans="2:16" ht="18" customHeight="1" x14ac:dyDescent="0.15">
      <c r="C17" s="2" t="s">
        <v>46</v>
      </c>
      <c r="D17" s="33"/>
      <c r="E17" s="38"/>
      <c r="F17" s="54" t="str">
        <f>IF(I17=0,"入力してください",IF(I17&lt;L17,"誤りがあります","入力済"))</f>
        <v>入力してください</v>
      </c>
      <c r="I17" s="36">
        <f>MAX(D19,C21)</f>
        <v>0</v>
      </c>
      <c r="J17" s="36">
        <f>D17</f>
        <v>0</v>
      </c>
      <c r="K17" s="36">
        <f>D18</f>
        <v>0</v>
      </c>
      <c r="L17" s="36">
        <f>E19</f>
        <v>0</v>
      </c>
    </row>
    <row r="18" spans="2:16" ht="18" customHeight="1" x14ac:dyDescent="0.15">
      <c r="C18" s="2" t="s">
        <v>47</v>
      </c>
      <c r="D18" s="33"/>
      <c r="E18" s="38"/>
      <c r="F18" s="53"/>
      <c r="J18" s="36"/>
    </row>
    <row r="19" spans="2:16" ht="18" customHeight="1" x14ac:dyDescent="0.15">
      <c r="C19" s="16" t="s">
        <v>5</v>
      </c>
      <c r="D19" s="34">
        <f>SUM(D17:D18)</f>
        <v>0</v>
      </c>
      <c r="E19" s="39">
        <f>SUM(E17:E18)</f>
        <v>0</v>
      </c>
      <c r="F19" s="4"/>
      <c r="J19" s="36"/>
    </row>
    <row r="20" spans="2:16" ht="18" customHeight="1" x14ac:dyDescent="0.15">
      <c r="C20" s="1" t="s">
        <v>103</v>
      </c>
      <c r="D20" s="4"/>
      <c r="E20" s="4"/>
      <c r="F20" s="4"/>
    </row>
    <row r="21" spans="2:16" ht="18" customHeight="1" x14ac:dyDescent="0.15">
      <c r="C21" s="15"/>
      <c r="D21" s="1" t="s">
        <v>48</v>
      </c>
      <c r="E21" s="4"/>
      <c r="F21" s="4"/>
    </row>
    <row r="22" spans="2:16" ht="18" customHeight="1" x14ac:dyDescent="0.15">
      <c r="C22" s="15"/>
      <c r="E22" s="4"/>
      <c r="F22" s="4"/>
    </row>
    <row r="23" spans="2:16" ht="18" customHeight="1" x14ac:dyDescent="0.15">
      <c r="C23" s="5" t="s">
        <v>44</v>
      </c>
      <c r="D23" s="26" t="s">
        <v>99</v>
      </c>
      <c r="E23" s="37" t="s">
        <v>84</v>
      </c>
      <c r="H23" s="10"/>
      <c r="I23" s="10" t="s">
        <v>55</v>
      </c>
      <c r="J23" s="10" t="s">
        <v>11</v>
      </c>
      <c r="K23" s="10" t="s">
        <v>82</v>
      </c>
      <c r="P23" s="1"/>
    </row>
    <row r="24" spans="2:16" ht="18" customHeight="1" x14ac:dyDescent="0.15">
      <c r="C24" s="2" t="s">
        <v>46</v>
      </c>
      <c r="D24" s="33">
        <v>1</v>
      </c>
      <c r="E24" s="54" t="str">
        <f>IF(I24=0,"入力してください",IF(AND(D26&lt;&gt;"",C28&lt;&gt;""),"誤りがあります","入力済"))</f>
        <v>誤りがあります</v>
      </c>
      <c r="H24" s="10"/>
      <c r="I24" s="36">
        <f>MAX(D26,C28)</f>
        <v>1</v>
      </c>
      <c r="J24" s="36">
        <f>D24</f>
        <v>1</v>
      </c>
      <c r="K24" s="36">
        <f>D25</f>
        <v>0</v>
      </c>
      <c r="P24" s="1"/>
    </row>
    <row r="25" spans="2:16" ht="18" customHeight="1" x14ac:dyDescent="0.15">
      <c r="C25" s="2" t="s">
        <v>47</v>
      </c>
      <c r="D25" s="33"/>
      <c r="E25" s="53"/>
      <c r="H25" s="10"/>
      <c r="P25" s="1"/>
    </row>
    <row r="26" spans="2:16" ht="18" customHeight="1" x14ac:dyDescent="0.15">
      <c r="C26" s="16" t="s">
        <v>5</v>
      </c>
      <c r="D26" s="34">
        <f>SUM(D24:D25)</f>
        <v>1</v>
      </c>
      <c r="E26" s="4"/>
      <c r="H26" s="10"/>
      <c r="P26" s="1"/>
    </row>
    <row r="27" spans="2:16" ht="18" customHeight="1" x14ac:dyDescent="0.15">
      <c r="C27" s="1" t="s">
        <v>103</v>
      </c>
      <c r="D27" s="4"/>
      <c r="E27" s="4"/>
      <c r="F27" s="4"/>
    </row>
    <row r="28" spans="2:16" ht="18" customHeight="1" x14ac:dyDescent="0.15">
      <c r="C28" s="15">
        <v>1</v>
      </c>
      <c r="D28" s="1" t="s">
        <v>48</v>
      </c>
      <c r="E28" s="4"/>
      <c r="F28" s="4"/>
    </row>
    <row r="29" spans="2:16" ht="18" customHeight="1" x14ac:dyDescent="0.15">
      <c r="C29" s="15"/>
      <c r="E29" s="4"/>
      <c r="F29" s="4"/>
    </row>
    <row r="31" spans="2:16" ht="18" customHeight="1" x14ac:dyDescent="0.15">
      <c r="B31" s="3" t="s">
        <v>100</v>
      </c>
    </row>
    <row r="32" spans="2:16" ht="9.75" customHeight="1" x14ac:dyDescent="0.15">
      <c r="B32" s="3"/>
    </row>
    <row r="33" spans="2:12" ht="18" customHeight="1" x14ac:dyDescent="0.15">
      <c r="C33" s="5" t="s">
        <v>44</v>
      </c>
      <c r="D33" s="71" t="s">
        <v>101</v>
      </c>
      <c r="E33" s="32" t="s">
        <v>45</v>
      </c>
      <c r="F33" s="37" t="s">
        <v>84</v>
      </c>
      <c r="I33" s="10" t="s">
        <v>80</v>
      </c>
      <c r="J33" s="10" t="s">
        <v>81</v>
      </c>
      <c r="K33" s="10" t="s">
        <v>82</v>
      </c>
      <c r="L33" s="10" t="s">
        <v>83</v>
      </c>
    </row>
    <row r="34" spans="2:12" ht="18" customHeight="1" x14ac:dyDescent="0.15">
      <c r="C34" s="2" t="s">
        <v>46</v>
      </c>
      <c r="D34" s="33"/>
      <c r="E34" s="38"/>
      <c r="F34" s="24" t="str">
        <f>IF(I34=0,"入力してください",IF(I34&lt;L34,"誤りがあります","入力済"))</f>
        <v>入力してください</v>
      </c>
      <c r="I34" s="36">
        <f>MAX(D36,C38)</f>
        <v>0</v>
      </c>
      <c r="J34" s="36">
        <f>D34</f>
        <v>0</v>
      </c>
      <c r="K34" s="36">
        <f>D35</f>
        <v>0</v>
      </c>
      <c r="L34" s="36">
        <f>E36</f>
        <v>0</v>
      </c>
    </row>
    <row r="35" spans="2:12" ht="18" customHeight="1" x14ac:dyDescent="0.15">
      <c r="C35" s="2" t="s">
        <v>47</v>
      </c>
      <c r="D35" s="33"/>
      <c r="E35" s="38"/>
      <c r="F35" s="4"/>
      <c r="J35" s="36"/>
    </row>
    <row r="36" spans="2:12" ht="18" customHeight="1" x14ac:dyDescent="0.15">
      <c r="C36" s="16" t="s">
        <v>5</v>
      </c>
      <c r="D36" s="34">
        <f>SUM(D34:D35)</f>
        <v>0</v>
      </c>
      <c r="E36" s="39">
        <f>SUM(E34:E35)</f>
        <v>0</v>
      </c>
      <c r="F36" s="4"/>
      <c r="J36" s="36"/>
    </row>
    <row r="37" spans="2:12" ht="18" customHeight="1" x14ac:dyDescent="0.15">
      <c r="C37" s="1" t="s">
        <v>103</v>
      </c>
      <c r="D37" s="11"/>
      <c r="E37" s="11"/>
      <c r="F37" s="4"/>
    </row>
    <row r="38" spans="2:12" ht="18" customHeight="1" x14ac:dyDescent="0.15">
      <c r="C38" s="15"/>
      <c r="D38" s="1" t="s">
        <v>48</v>
      </c>
      <c r="E38" s="4"/>
      <c r="F38" s="4"/>
    </row>
    <row r="39" spans="2:12" ht="18" customHeight="1" x14ac:dyDescent="0.15">
      <c r="C39" s="15"/>
      <c r="E39" s="4"/>
      <c r="F39" s="4"/>
    </row>
    <row r="40" spans="2:12" ht="18" customHeight="1" x14ac:dyDescent="0.15">
      <c r="C40" s="5" t="s">
        <v>44</v>
      </c>
      <c r="D40" s="71" t="s">
        <v>102</v>
      </c>
      <c r="E40" s="37" t="s">
        <v>84</v>
      </c>
      <c r="H40" s="10"/>
      <c r="I40" s="10" t="s">
        <v>55</v>
      </c>
      <c r="J40" s="10" t="s">
        <v>11</v>
      </c>
      <c r="K40" s="10" t="s">
        <v>82</v>
      </c>
    </row>
    <row r="41" spans="2:12" ht="18" customHeight="1" x14ac:dyDescent="0.15">
      <c r="C41" s="2" t="s">
        <v>46</v>
      </c>
      <c r="D41" s="33"/>
      <c r="E41" s="54" t="str">
        <f>IF(I41=0,"入力してください","入力済")</f>
        <v>入力してください</v>
      </c>
      <c r="H41" s="10"/>
      <c r="I41" s="36">
        <f>MAX(D43,C45)</f>
        <v>0</v>
      </c>
      <c r="J41" s="36">
        <f>D41</f>
        <v>0</v>
      </c>
      <c r="K41" s="36">
        <f>D42</f>
        <v>0</v>
      </c>
    </row>
    <row r="42" spans="2:12" ht="18" customHeight="1" x14ac:dyDescent="0.15">
      <c r="C42" s="2" t="s">
        <v>47</v>
      </c>
      <c r="D42" s="33"/>
      <c r="E42" s="53"/>
      <c r="H42" s="10"/>
    </row>
    <row r="43" spans="2:12" ht="18" customHeight="1" x14ac:dyDescent="0.15">
      <c r="C43" s="16" t="s">
        <v>5</v>
      </c>
      <c r="D43" s="34">
        <f>SUM(D41:D42)</f>
        <v>0</v>
      </c>
      <c r="E43" s="4"/>
      <c r="H43" s="10"/>
    </row>
    <row r="44" spans="2:12" ht="18" customHeight="1" x14ac:dyDescent="0.15">
      <c r="C44" s="1" t="s">
        <v>103</v>
      </c>
      <c r="D44" s="4"/>
      <c r="E44" s="4"/>
      <c r="F44" s="4"/>
    </row>
    <row r="45" spans="2:12" ht="18" customHeight="1" x14ac:dyDescent="0.15">
      <c r="C45" s="15"/>
      <c r="D45" s="1" t="s">
        <v>48</v>
      </c>
      <c r="E45" s="4"/>
      <c r="F45" s="4"/>
    </row>
    <row r="46" spans="2:12" ht="18" customHeight="1" x14ac:dyDescent="0.15">
      <c r="C46" s="15"/>
      <c r="E46" s="4"/>
      <c r="F46" s="4"/>
    </row>
    <row r="48" spans="2:12" ht="18" customHeight="1" x14ac:dyDescent="0.15">
      <c r="B48" s="3" t="s">
        <v>91</v>
      </c>
    </row>
    <row r="49" spans="2:12" ht="9.75" customHeight="1" x14ac:dyDescent="0.15">
      <c r="B49" s="3"/>
    </row>
    <row r="50" spans="2:12" ht="18" customHeight="1" x14ac:dyDescent="0.15">
      <c r="C50" s="69" t="s">
        <v>49</v>
      </c>
      <c r="D50" s="70"/>
      <c r="E50" s="26" t="s">
        <v>55</v>
      </c>
      <c r="F50" s="32" t="s">
        <v>45</v>
      </c>
      <c r="G50" s="37" t="s">
        <v>84</v>
      </c>
      <c r="I50" s="10" t="s">
        <v>80</v>
      </c>
      <c r="J50" s="10" t="s">
        <v>81</v>
      </c>
      <c r="K50" s="10" t="s">
        <v>82</v>
      </c>
      <c r="L50" s="10" t="s">
        <v>83</v>
      </c>
    </row>
    <row r="51" spans="2:12" ht="18" customHeight="1" x14ac:dyDescent="0.15">
      <c r="C51" s="60" t="s">
        <v>11</v>
      </c>
      <c r="D51" s="12" t="s">
        <v>1</v>
      </c>
      <c r="E51" s="27"/>
      <c r="F51" s="40"/>
      <c r="G51" s="24" t="str">
        <f>IF(I51=0,"入力してください",IF(I51&lt;L51,"誤りがあります","入力済"))</f>
        <v>入力してください</v>
      </c>
      <c r="I51" s="36">
        <f>MAX(E61,C63)</f>
        <v>0</v>
      </c>
      <c r="J51" s="36">
        <f>E55</f>
        <v>0</v>
      </c>
      <c r="K51" s="36">
        <f>E60</f>
        <v>0</v>
      </c>
      <c r="L51" s="36">
        <f>F61</f>
        <v>0</v>
      </c>
    </row>
    <row r="52" spans="2:12" ht="18" customHeight="1" x14ac:dyDescent="0.15">
      <c r="C52" s="60"/>
      <c r="D52" s="13" t="s">
        <v>2</v>
      </c>
      <c r="E52" s="28"/>
      <c r="F52" s="41"/>
      <c r="J52" s="36"/>
    </row>
    <row r="53" spans="2:12" ht="18" customHeight="1" x14ac:dyDescent="0.15">
      <c r="C53" s="60"/>
      <c r="D53" s="13" t="s">
        <v>3</v>
      </c>
      <c r="E53" s="28"/>
      <c r="F53" s="41"/>
      <c r="J53" s="36"/>
    </row>
    <row r="54" spans="2:12" ht="18" customHeight="1" x14ac:dyDescent="0.15">
      <c r="C54" s="67"/>
      <c r="D54" s="22" t="s">
        <v>4</v>
      </c>
      <c r="E54" s="29"/>
      <c r="F54" s="42"/>
      <c r="J54" s="36"/>
    </row>
    <row r="55" spans="2:12" ht="18" customHeight="1" thickBot="1" x14ac:dyDescent="0.2">
      <c r="C55" s="68"/>
      <c r="D55" s="18" t="s">
        <v>61</v>
      </c>
      <c r="E55" s="30">
        <f>SUM(E51:E54)</f>
        <v>0</v>
      </c>
      <c r="F55" s="43">
        <f>SUM(F51:F54)</f>
        <v>0</v>
      </c>
    </row>
    <row r="56" spans="2:12" ht="18" customHeight="1" thickTop="1" x14ac:dyDescent="0.15">
      <c r="C56" s="59" t="s">
        <v>12</v>
      </c>
      <c r="D56" s="14" t="s">
        <v>1</v>
      </c>
      <c r="E56" s="31"/>
      <c r="F56" s="44"/>
    </row>
    <row r="57" spans="2:12" ht="18" customHeight="1" x14ac:dyDescent="0.15">
      <c r="C57" s="60"/>
      <c r="D57" s="13" t="s">
        <v>2</v>
      </c>
      <c r="E57" s="28"/>
      <c r="F57" s="41"/>
    </row>
    <row r="58" spans="2:12" ht="18" customHeight="1" x14ac:dyDescent="0.15">
      <c r="C58" s="60"/>
      <c r="D58" s="13" t="s">
        <v>3</v>
      </c>
      <c r="E58" s="28"/>
      <c r="F58" s="41"/>
    </row>
    <row r="59" spans="2:12" ht="18" customHeight="1" x14ac:dyDescent="0.15">
      <c r="C59" s="60"/>
      <c r="D59" s="22" t="s">
        <v>4</v>
      </c>
      <c r="E59" s="29"/>
      <c r="F59" s="42"/>
    </row>
    <row r="60" spans="2:12" ht="18" customHeight="1" x14ac:dyDescent="0.15">
      <c r="C60" s="60"/>
      <c r="D60" s="17" t="s">
        <v>61</v>
      </c>
      <c r="E60" s="26">
        <f>SUM(E56:E59)</f>
        <v>0</v>
      </c>
      <c r="F60" s="45">
        <f>SUM(F56:F59)</f>
        <v>0</v>
      </c>
    </row>
    <row r="61" spans="2:12" ht="18" customHeight="1" x14ac:dyDescent="0.15">
      <c r="C61" s="58" t="s">
        <v>88</v>
      </c>
      <c r="D61" s="58"/>
      <c r="E61" s="21">
        <f>E55+E60</f>
        <v>0</v>
      </c>
      <c r="F61" s="46">
        <f>F55+F60</f>
        <v>0</v>
      </c>
    </row>
    <row r="62" spans="2:12" ht="18" customHeight="1" x14ac:dyDescent="0.15">
      <c r="C62" s="1" t="s">
        <v>103</v>
      </c>
      <c r="D62" s="11"/>
      <c r="E62" s="11"/>
      <c r="F62" s="4"/>
      <c r="G62" s="4"/>
    </row>
    <row r="63" spans="2:12" ht="18" customHeight="1" x14ac:dyDescent="0.15">
      <c r="C63" s="15"/>
      <c r="D63" s="1" t="s">
        <v>48</v>
      </c>
      <c r="E63" s="4"/>
      <c r="F63" s="4"/>
      <c r="G63" s="4"/>
    </row>
    <row r="64" spans="2:12" ht="18" customHeight="1" x14ac:dyDescent="0.15">
      <c r="D64" s="4"/>
      <c r="E64" s="4"/>
      <c r="F64" s="4"/>
      <c r="G64" s="4"/>
    </row>
    <row r="65" spans="2:12" ht="18" customHeight="1" x14ac:dyDescent="0.15">
      <c r="B65" s="3" t="s">
        <v>92</v>
      </c>
    </row>
    <row r="66" spans="2:12" ht="9.75" customHeight="1" x14ac:dyDescent="0.15">
      <c r="B66" s="3"/>
    </row>
    <row r="67" spans="2:12" ht="18" customHeight="1" x14ac:dyDescent="0.15">
      <c r="C67" s="62" t="s">
        <v>50</v>
      </c>
      <c r="D67" s="63"/>
      <c r="E67" s="26" t="s">
        <v>55</v>
      </c>
      <c r="F67" s="32" t="s">
        <v>45</v>
      </c>
      <c r="G67" s="37" t="s">
        <v>84</v>
      </c>
      <c r="I67" s="10" t="s">
        <v>80</v>
      </c>
      <c r="J67" s="10" t="s">
        <v>81</v>
      </c>
      <c r="K67" s="10" t="s">
        <v>82</v>
      </c>
      <c r="L67" s="10" t="s">
        <v>83</v>
      </c>
    </row>
    <row r="68" spans="2:12" ht="18" customHeight="1" x14ac:dyDescent="0.15">
      <c r="C68" s="60" t="s">
        <v>11</v>
      </c>
      <c r="D68" s="12" t="s">
        <v>1</v>
      </c>
      <c r="E68" s="27"/>
      <c r="F68" s="40"/>
      <c r="G68" s="24" t="str">
        <f>IF(I68=0,"入力してください",IF(I68&lt;L68,"誤りがあります","入力済"))</f>
        <v>入力してください</v>
      </c>
      <c r="I68" s="36">
        <f>MAX(E78,C80)</f>
        <v>0</v>
      </c>
      <c r="J68" s="36">
        <f>E72</f>
        <v>0</v>
      </c>
      <c r="K68" s="36">
        <f>E77</f>
        <v>0</v>
      </c>
      <c r="L68" s="36">
        <f>F78</f>
        <v>0</v>
      </c>
    </row>
    <row r="69" spans="2:12" ht="18" customHeight="1" x14ac:dyDescent="0.15">
      <c r="C69" s="60"/>
      <c r="D69" s="13" t="s">
        <v>2</v>
      </c>
      <c r="E69" s="28"/>
      <c r="F69" s="41"/>
      <c r="J69" s="36"/>
    </row>
    <row r="70" spans="2:12" ht="18" customHeight="1" x14ac:dyDescent="0.15">
      <c r="C70" s="60"/>
      <c r="D70" s="13" t="s">
        <v>3</v>
      </c>
      <c r="E70" s="28"/>
      <c r="F70" s="41"/>
      <c r="J70" s="36"/>
    </row>
    <row r="71" spans="2:12" ht="18" customHeight="1" x14ac:dyDescent="0.15">
      <c r="C71" s="67"/>
      <c r="D71" s="22" t="s">
        <v>4</v>
      </c>
      <c r="E71" s="29"/>
      <c r="F71" s="42"/>
      <c r="J71" s="36"/>
    </row>
    <row r="72" spans="2:12" ht="18" customHeight="1" thickBot="1" x14ac:dyDescent="0.2">
      <c r="C72" s="68"/>
      <c r="D72" s="18" t="s">
        <v>61</v>
      </c>
      <c r="E72" s="30">
        <f>SUM(E68:E71)</f>
        <v>0</v>
      </c>
      <c r="F72" s="43">
        <f>SUM(F68:F71)</f>
        <v>0</v>
      </c>
    </row>
    <row r="73" spans="2:12" ht="18" customHeight="1" thickTop="1" x14ac:dyDescent="0.15">
      <c r="C73" s="59" t="s">
        <v>12</v>
      </c>
      <c r="D73" s="14" t="s">
        <v>1</v>
      </c>
      <c r="E73" s="31"/>
      <c r="F73" s="44"/>
    </row>
    <row r="74" spans="2:12" ht="18" customHeight="1" x14ac:dyDescent="0.15">
      <c r="C74" s="60"/>
      <c r="D74" s="13" t="s">
        <v>2</v>
      </c>
      <c r="E74" s="28"/>
      <c r="F74" s="41"/>
    </row>
    <row r="75" spans="2:12" ht="18" customHeight="1" x14ac:dyDescent="0.15">
      <c r="C75" s="60"/>
      <c r="D75" s="13" t="s">
        <v>3</v>
      </c>
      <c r="E75" s="28"/>
      <c r="F75" s="41"/>
    </row>
    <row r="76" spans="2:12" ht="18" customHeight="1" x14ac:dyDescent="0.15">
      <c r="C76" s="60"/>
      <c r="D76" s="22" t="s">
        <v>4</v>
      </c>
      <c r="E76" s="29"/>
      <c r="F76" s="42"/>
    </row>
    <row r="77" spans="2:12" ht="18" customHeight="1" x14ac:dyDescent="0.15">
      <c r="C77" s="60"/>
      <c r="D77" s="17" t="s">
        <v>61</v>
      </c>
      <c r="E77" s="26">
        <f>SUM(E73:E76)</f>
        <v>0</v>
      </c>
      <c r="F77" s="45">
        <f>SUM(F73:F76)</f>
        <v>0</v>
      </c>
    </row>
    <row r="78" spans="2:12" ht="18" customHeight="1" x14ac:dyDescent="0.15">
      <c r="C78" s="58" t="s">
        <v>89</v>
      </c>
      <c r="D78" s="58"/>
      <c r="E78" s="21">
        <f>E72+E77</f>
        <v>0</v>
      </c>
      <c r="F78" s="46">
        <f>F72+F77</f>
        <v>0</v>
      </c>
    </row>
    <row r="79" spans="2:12" ht="18" customHeight="1" x14ac:dyDescent="0.15">
      <c r="C79" s="1" t="s">
        <v>103</v>
      </c>
      <c r="D79" s="11"/>
      <c r="E79" s="11"/>
      <c r="F79" s="4"/>
      <c r="G79" s="4"/>
    </row>
    <row r="80" spans="2:12" ht="18" customHeight="1" x14ac:dyDescent="0.15">
      <c r="C80" s="15"/>
      <c r="D80" s="1" t="s">
        <v>48</v>
      </c>
      <c r="E80" s="4"/>
      <c r="F80" s="4"/>
      <c r="G80" s="4"/>
    </row>
    <row r="81" spans="3:7" ht="18" customHeight="1" x14ac:dyDescent="0.15">
      <c r="D81" s="4"/>
      <c r="E81" s="4"/>
      <c r="F81" s="4"/>
      <c r="G81" s="4"/>
    </row>
    <row r="82" spans="3:7" s="10" customFormat="1" ht="18" customHeight="1" x14ac:dyDescent="0.15">
      <c r="C82" s="49" t="s">
        <v>54</v>
      </c>
      <c r="D82" s="4"/>
      <c r="E82" s="4"/>
      <c r="F82" s="4"/>
      <c r="G82" s="4"/>
    </row>
    <row r="83" spans="3:7" s="10" customFormat="1" ht="18" customHeight="1" x14ac:dyDescent="0.15">
      <c r="C83" s="10" t="s">
        <v>79</v>
      </c>
    </row>
    <row r="84" spans="3:7" s="10" customFormat="1" ht="18" customHeight="1" x14ac:dyDescent="0.15">
      <c r="C84" s="10" t="s">
        <v>77</v>
      </c>
    </row>
    <row r="85" spans="3:7" s="10" customFormat="1" ht="18" customHeight="1" x14ac:dyDescent="0.15">
      <c r="C85" s="10" t="s">
        <v>78</v>
      </c>
    </row>
    <row r="86" spans="3:7" s="10" customFormat="1" ht="18" customHeight="1" x14ac:dyDescent="0.15"/>
    <row r="87" spans="3:7" s="10" customFormat="1" ht="18" customHeight="1" x14ac:dyDescent="0.15">
      <c r="C87" s="25" t="s">
        <v>75</v>
      </c>
    </row>
    <row r="88" spans="3:7" s="10" customFormat="1" ht="18" customHeight="1" x14ac:dyDescent="0.15"/>
    <row r="89" spans="3:7" s="10" customFormat="1" ht="18" customHeight="1" x14ac:dyDescent="0.15">
      <c r="C89" s="50" t="s">
        <v>69</v>
      </c>
      <c r="D89" s="5" t="s">
        <v>70</v>
      </c>
      <c r="E89" s="5" t="s">
        <v>71</v>
      </c>
      <c r="F89" s="5" t="s">
        <v>72</v>
      </c>
      <c r="G89" s="5" t="s">
        <v>73</v>
      </c>
    </row>
    <row r="90" spans="3:7" s="10" customFormat="1" ht="18" customHeight="1" x14ac:dyDescent="0.15">
      <c r="C90" s="20" t="s">
        <v>64</v>
      </c>
      <c r="D90" s="35">
        <f>I51</f>
        <v>0</v>
      </c>
      <c r="E90" s="35">
        <f>J51</f>
        <v>0</v>
      </c>
      <c r="F90" s="35">
        <f>K51</f>
        <v>0</v>
      </c>
      <c r="G90" s="35">
        <f>L51</f>
        <v>0</v>
      </c>
    </row>
    <row r="91" spans="3:7" s="10" customFormat="1" ht="18" customHeight="1" x14ac:dyDescent="0.15">
      <c r="C91" s="20" t="s">
        <v>65</v>
      </c>
      <c r="D91" s="35">
        <f>I34</f>
        <v>0</v>
      </c>
      <c r="E91" s="35">
        <f>J34</f>
        <v>0</v>
      </c>
      <c r="F91" s="35">
        <f>K34</f>
        <v>0</v>
      </c>
      <c r="G91" s="35">
        <f>L34</f>
        <v>0</v>
      </c>
    </row>
    <row r="92" spans="3:7" s="10" customFormat="1" ht="18" customHeight="1" x14ac:dyDescent="0.15">
      <c r="C92" s="23" t="s">
        <v>66</v>
      </c>
      <c r="D92" s="51" t="str">
        <f>IFERROR(D90/D91,"")</f>
        <v/>
      </c>
      <c r="E92" s="51" t="str">
        <f t="shared" ref="E92:G92" si="0">IFERROR(E90/E91,"")</f>
        <v/>
      </c>
      <c r="F92" s="51" t="str">
        <f t="shared" si="0"/>
        <v/>
      </c>
      <c r="G92" s="51" t="str">
        <f t="shared" si="0"/>
        <v/>
      </c>
    </row>
    <row r="93" spans="3:7" s="10" customFormat="1" ht="18" customHeight="1" x14ac:dyDescent="0.15"/>
    <row r="94" spans="3:7" s="10" customFormat="1" ht="18" customHeight="1" x14ac:dyDescent="0.15"/>
    <row r="95" spans="3:7" s="10" customFormat="1" ht="18" customHeight="1" x14ac:dyDescent="0.15">
      <c r="C95" s="25" t="s">
        <v>76</v>
      </c>
    </row>
    <row r="96" spans="3:7" s="10" customFormat="1" ht="18" customHeight="1" x14ac:dyDescent="0.15"/>
    <row r="97" spans="2:10" s="10" customFormat="1" ht="18" customHeight="1" x14ac:dyDescent="0.15">
      <c r="C97" s="50" t="s">
        <v>74</v>
      </c>
      <c r="D97" s="5" t="s">
        <v>70</v>
      </c>
      <c r="E97" s="5" t="s">
        <v>71</v>
      </c>
      <c r="F97" s="5" t="s">
        <v>72</v>
      </c>
      <c r="G97" s="5" t="s">
        <v>73</v>
      </c>
    </row>
    <row r="98" spans="2:10" s="10" customFormat="1" ht="18" customHeight="1" x14ac:dyDescent="0.15">
      <c r="C98" s="5" t="s">
        <v>67</v>
      </c>
      <c r="D98" s="35">
        <f>I68</f>
        <v>0</v>
      </c>
      <c r="E98" s="35">
        <f>J68</f>
        <v>0</v>
      </c>
      <c r="F98" s="35">
        <f>K68</f>
        <v>0</v>
      </c>
      <c r="G98" s="35">
        <f>L68</f>
        <v>0</v>
      </c>
    </row>
    <row r="99" spans="2:10" s="10" customFormat="1" ht="18" customHeight="1" x14ac:dyDescent="0.15">
      <c r="C99" s="5" t="s">
        <v>68</v>
      </c>
      <c r="D99" s="35">
        <f>I17</f>
        <v>0</v>
      </c>
      <c r="E99" s="35">
        <f>J17</f>
        <v>0</v>
      </c>
      <c r="F99" s="35">
        <f>K17</f>
        <v>0</v>
      </c>
      <c r="G99" s="35">
        <f>L17</f>
        <v>0</v>
      </c>
    </row>
    <row r="100" spans="2:10" s="10" customFormat="1" ht="18" customHeight="1" x14ac:dyDescent="0.15">
      <c r="C100" s="24" t="s">
        <v>74</v>
      </c>
      <c r="D100" s="51" t="str">
        <f>IFERROR(D98/D99,"")</f>
        <v/>
      </c>
      <c r="E100" s="51" t="str">
        <f t="shared" ref="E100:G100" si="1">IFERROR(E98/E99,"")</f>
        <v/>
      </c>
      <c r="F100" s="51" t="str">
        <f t="shared" si="1"/>
        <v/>
      </c>
      <c r="G100" s="51" t="str">
        <f t="shared" si="1"/>
        <v/>
      </c>
    </row>
    <row r="101" spans="2:10" s="10" customFormat="1" ht="18" customHeight="1" x14ac:dyDescent="0.15"/>
    <row r="102" spans="2:10" ht="18" customHeight="1" x14ac:dyDescent="0.15">
      <c r="B102" s="3" t="s">
        <v>93</v>
      </c>
    </row>
    <row r="104" spans="2:10" ht="18.75" customHeight="1" x14ac:dyDescent="0.15">
      <c r="C104" s="64" t="s">
        <v>13</v>
      </c>
      <c r="D104" s="65"/>
      <c r="E104" s="66"/>
      <c r="F104" s="7" t="s">
        <v>51</v>
      </c>
      <c r="G104" s="32" t="s">
        <v>95</v>
      </c>
      <c r="I104" s="10" t="s">
        <v>85</v>
      </c>
      <c r="J104" s="10" t="s">
        <v>87</v>
      </c>
    </row>
    <row r="105" spans="2:10" ht="18.75" customHeight="1" x14ac:dyDescent="0.15">
      <c r="C105" s="55" t="s">
        <v>7</v>
      </c>
      <c r="D105" s="56"/>
      <c r="E105" s="57"/>
      <c r="F105" s="7"/>
      <c r="G105" s="48"/>
      <c r="I105" s="10">
        <f>SUM(F105:F140)</f>
        <v>0</v>
      </c>
      <c r="J105" s="10">
        <f>SUM(G105:G140)</f>
        <v>0</v>
      </c>
    </row>
    <row r="106" spans="2:10" ht="18.75" customHeight="1" x14ac:dyDescent="0.15">
      <c r="C106" s="55" t="s">
        <v>14</v>
      </c>
      <c r="D106" s="56"/>
      <c r="E106" s="57"/>
      <c r="F106" s="7"/>
      <c r="G106" s="48"/>
    </row>
    <row r="107" spans="2:10" ht="18.75" customHeight="1" x14ac:dyDescent="0.15">
      <c r="C107" s="55" t="s">
        <v>8</v>
      </c>
      <c r="D107" s="56"/>
      <c r="E107" s="57"/>
      <c r="F107" s="7"/>
      <c r="G107" s="48"/>
    </row>
    <row r="108" spans="2:10" ht="18.75" customHeight="1" x14ac:dyDescent="0.15">
      <c r="C108" s="55" t="s">
        <v>15</v>
      </c>
      <c r="D108" s="56"/>
      <c r="E108" s="57"/>
      <c r="F108" s="7"/>
      <c r="G108" s="48"/>
    </row>
    <row r="109" spans="2:10" ht="18.75" customHeight="1" x14ac:dyDescent="0.15">
      <c r="C109" s="55" t="s">
        <v>16</v>
      </c>
      <c r="D109" s="56"/>
      <c r="E109" s="57"/>
      <c r="F109" s="7"/>
      <c r="G109" s="48"/>
    </row>
    <row r="110" spans="2:10" ht="18.75" customHeight="1" x14ac:dyDescent="0.15">
      <c r="C110" s="55" t="s">
        <v>17</v>
      </c>
      <c r="D110" s="56"/>
      <c r="E110" s="57"/>
      <c r="F110" s="7"/>
      <c r="G110" s="48"/>
    </row>
    <row r="111" spans="2:10" ht="18.75" customHeight="1" x14ac:dyDescent="0.15">
      <c r="C111" s="55" t="s">
        <v>18</v>
      </c>
      <c r="D111" s="56"/>
      <c r="E111" s="57"/>
      <c r="F111" s="7"/>
      <c r="G111" s="48"/>
    </row>
    <row r="112" spans="2:10" ht="18.75" customHeight="1" x14ac:dyDescent="0.15">
      <c r="C112" s="55" t="s">
        <v>19</v>
      </c>
      <c r="D112" s="56"/>
      <c r="E112" s="57"/>
      <c r="F112" s="7"/>
      <c r="G112" s="48"/>
    </row>
    <row r="113" spans="3:7" ht="18.75" customHeight="1" x14ac:dyDescent="0.15">
      <c r="C113" s="55" t="s">
        <v>20</v>
      </c>
      <c r="D113" s="56"/>
      <c r="E113" s="57"/>
      <c r="F113" s="7"/>
      <c r="G113" s="48"/>
    </row>
    <row r="114" spans="3:7" ht="18.75" customHeight="1" x14ac:dyDescent="0.15">
      <c r="C114" s="55" t="s">
        <v>6</v>
      </c>
      <c r="D114" s="56"/>
      <c r="E114" s="57"/>
      <c r="F114" s="7"/>
      <c r="G114" s="48"/>
    </row>
    <row r="115" spans="3:7" ht="18.75" customHeight="1" x14ac:dyDescent="0.15">
      <c r="C115" s="55" t="s">
        <v>57</v>
      </c>
      <c r="D115" s="56"/>
      <c r="E115" s="57"/>
      <c r="F115" s="7"/>
      <c r="G115" s="48"/>
    </row>
    <row r="116" spans="3:7" ht="18.75" customHeight="1" x14ac:dyDescent="0.15">
      <c r="C116" s="55" t="s">
        <v>21</v>
      </c>
      <c r="D116" s="56"/>
      <c r="E116" s="57"/>
      <c r="F116" s="7"/>
      <c r="G116" s="48"/>
    </row>
    <row r="117" spans="3:7" ht="18.75" customHeight="1" x14ac:dyDescent="0.15">
      <c r="C117" s="55" t="s">
        <v>22</v>
      </c>
      <c r="D117" s="56"/>
      <c r="E117" s="57"/>
      <c r="F117" s="7"/>
      <c r="G117" s="48"/>
    </row>
    <row r="118" spans="3:7" ht="18.75" customHeight="1" x14ac:dyDescent="0.15">
      <c r="C118" s="55" t="s">
        <v>23</v>
      </c>
      <c r="D118" s="56"/>
      <c r="E118" s="57"/>
      <c r="F118" s="7"/>
      <c r="G118" s="48"/>
    </row>
    <row r="119" spans="3:7" ht="18.75" customHeight="1" x14ac:dyDescent="0.15">
      <c r="C119" s="55" t="s">
        <v>24</v>
      </c>
      <c r="D119" s="56"/>
      <c r="E119" s="57"/>
      <c r="F119" s="7"/>
      <c r="G119" s="48"/>
    </row>
    <row r="120" spans="3:7" ht="18.75" customHeight="1" x14ac:dyDescent="0.15">
      <c r="C120" s="55" t="s">
        <v>27</v>
      </c>
      <c r="D120" s="56"/>
      <c r="E120" s="57"/>
      <c r="F120" s="7"/>
      <c r="G120" s="48"/>
    </row>
    <row r="121" spans="3:7" ht="18.75" customHeight="1" x14ac:dyDescent="0.15">
      <c r="C121" s="55" t="s">
        <v>25</v>
      </c>
      <c r="D121" s="56"/>
      <c r="E121" s="57"/>
      <c r="F121" s="7"/>
      <c r="G121" s="48"/>
    </row>
    <row r="122" spans="3:7" ht="18.75" customHeight="1" x14ac:dyDescent="0.15">
      <c r="C122" s="55" t="s">
        <v>26</v>
      </c>
      <c r="D122" s="56"/>
      <c r="E122" s="57"/>
      <c r="F122" s="7"/>
      <c r="G122" s="48"/>
    </row>
    <row r="123" spans="3:7" ht="18.75" customHeight="1" x14ac:dyDescent="0.15">
      <c r="C123" s="55" t="s">
        <v>28</v>
      </c>
      <c r="D123" s="56"/>
      <c r="E123" s="57"/>
      <c r="F123" s="7"/>
      <c r="G123" s="48"/>
    </row>
    <row r="124" spans="3:7" ht="18.75" customHeight="1" x14ac:dyDescent="0.15">
      <c r="C124" s="55" t="s">
        <v>29</v>
      </c>
      <c r="D124" s="56"/>
      <c r="E124" s="57"/>
      <c r="F124" s="7"/>
      <c r="G124" s="48"/>
    </row>
    <row r="125" spans="3:7" ht="18.75" customHeight="1" x14ac:dyDescent="0.15">
      <c r="C125" s="55" t="s">
        <v>30</v>
      </c>
      <c r="D125" s="56"/>
      <c r="E125" s="57"/>
      <c r="F125" s="7"/>
      <c r="G125" s="48"/>
    </row>
    <row r="126" spans="3:7" ht="18.75" customHeight="1" x14ac:dyDescent="0.15">
      <c r="C126" s="55" t="s">
        <v>31</v>
      </c>
      <c r="D126" s="56"/>
      <c r="E126" s="57"/>
      <c r="F126" s="7"/>
      <c r="G126" s="48"/>
    </row>
    <row r="127" spans="3:7" ht="18.75" customHeight="1" x14ac:dyDescent="0.15">
      <c r="C127" s="55" t="s">
        <v>32</v>
      </c>
      <c r="D127" s="56"/>
      <c r="E127" s="57"/>
      <c r="F127" s="7"/>
      <c r="G127" s="48"/>
    </row>
    <row r="128" spans="3:7" ht="18.75" customHeight="1" x14ac:dyDescent="0.15">
      <c r="C128" s="55" t="s">
        <v>33</v>
      </c>
      <c r="D128" s="56"/>
      <c r="E128" s="57"/>
      <c r="F128" s="7"/>
      <c r="G128" s="48"/>
    </row>
    <row r="129" spans="2:7" ht="18.75" customHeight="1" x14ac:dyDescent="0.15">
      <c r="C129" s="55" t="s">
        <v>34</v>
      </c>
      <c r="D129" s="56"/>
      <c r="E129" s="57"/>
      <c r="F129" s="7"/>
      <c r="G129" s="48"/>
    </row>
    <row r="130" spans="2:7" ht="18.75" customHeight="1" x14ac:dyDescent="0.15">
      <c r="C130" s="55" t="s">
        <v>35</v>
      </c>
      <c r="D130" s="56"/>
      <c r="E130" s="57"/>
      <c r="F130" s="7"/>
      <c r="G130" s="48"/>
    </row>
    <row r="131" spans="2:7" ht="18.75" customHeight="1" x14ac:dyDescent="0.15">
      <c r="C131" s="55" t="s">
        <v>36</v>
      </c>
      <c r="D131" s="56"/>
      <c r="E131" s="57"/>
      <c r="F131" s="7"/>
      <c r="G131" s="48"/>
    </row>
    <row r="132" spans="2:7" ht="18.75" customHeight="1" x14ac:dyDescent="0.15">
      <c r="C132" s="55" t="s">
        <v>37</v>
      </c>
      <c r="D132" s="56"/>
      <c r="E132" s="57"/>
      <c r="F132" s="7"/>
      <c r="G132" s="48"/>
    </row>
    <row r="133" spans="2:7" ht="18.75" customHeight="1" x14ac:dyDescent="0.15">
      <c r="C133" s="55" t="s">
        <v>38</v>
      </c>
      <c r="D133" s="56"/>
      <c r="E133" s="57"/>
      <c r="F133" s="7"/>
      <c r="G133" s="48"/>
    </row>
    <row r="134" spans="2:7" ht="18.75" customHeight="1" x14ac:dyDescent="0.15">
      <c r="C134" s="55" t="s">
        <v>39</v>
      </c>
      <c r="D134" s="56"/>
      <c r="E134" s="57"/>
      <c r="F134" s="7"/>
      <c r="G134" s="48"/>
    </row>
    <row r="135" spans="2:7" ht="18.75" customHeight="1" x14ac:dyDescent="0.15">
      <c r="C135" s="55" t="s">
        <v>40</v>
      </c>
      <c r="D135" s="56"/>
      <c r="E135" s="57"/>
      <c r="F135" s="7"/>
      <c r="G135" s="48"/>
    </row>
    <row r="136" spans="2:7" ht="18.75" customHeight="1" x14ac:dyDescent="0.15">
      <c r="C136" s="55" t="s">
        <v>41</v>
      </c>
      <c r="D136" s="56"/>
      <c r="E136" s="57"/>
      <c r="F136" s="7"/>
      <c r="G136" s="48"/>
    </row>
    <row r="137" spans="2:7" ht="18.75" customHeight="1" x14ac:dyDescent="0.15">
      <c r="C137" s="55" t="s">
        <v>56</v>
      </c>
      <c r="D137" s="56"/>
      <c r="E137" s="57"/>
      <c r="F137" s="7"/>
      <c r="G137" s="48"/>
    </row>
    <row r="138" spans="2:7" ht="18.75" customHeight="1" x14ac:dyDescent="0.15">
      <c r="C138" s="55" t="s">
        <v>63</v>
      </c>
      <c r="D138" s="56"/>
      <c r="E138" s="57"/>
      <c r="F138" s="7"/>
      <c r="G138" s="48"/>
    </row>
    <row r="139" spans="2:7" ht="18.75" customHeight="1" x14ac:dyDescent="0.15">
      <c r="C139" s="55" t="s">
        <v>62</v>
      </c>
      <c r="D139" s="56"/>
      <c r="E139" s="57"/>
      <c r="F139" s="7"/>
      <c r="G139" s="48"/>
    </row>
    <row r="140" spans="2:7" ht="18.75" customHeight="1" x14ac:dyDescent="0.15">
      <c r="C140" s="55" t="s">
        <v>9</v>
      </c>
      <c r="D140" s="56"/>
      <c r="E140" s="57"/>
      <c r="F140" s="7"/>
      <c r="G140" s="48"/>
    </row>
    <row r="141" spans="2:7" ht="18" customHeight="1" x14ac:dyDescent="0.15">
      <c r="C141" s="1" t="s">
        <v>96</v>
      </c>
    </row>
    <row r="142" spans="2:7" ht="18" customHeight="1" x14ac:dyDescent="0.15">
      <c r="B142" s="6" t="s">
        <v>10</v>
      </c>
      <c r="C142" s="10"/>
      <c r="D142" s="10"/>
      <c r="E142" s="10"/>
      <c r="F142" s="10"/>
      <c r="G142" s="10"/>
    </row>
    <row r="143" spans="2:7" ht="18" customHeight="1" x14ac:dyDescent="0.15">
      <c r="B143" s="6" t="s">
        <v>10</v>
      </c>
      <c r="C143" s="10"/>
      <c r="D143" s="10"/>
      <c r="E143" s="10"/>
      <c r="F143" s="10"/>
      <c r="G143" s="10"/>
    </row>
    <row r="144" spans="2:7" ht="18" customHeight="1" x14ac:dyDescent="0.15">
      <c r="B144" s="6" t="s">
        <v>10</v>
      </c>
    </row>
    <row r="145" spans="2:2" ht="18" customHeight="1" x14ac:dyDescent="0.15">
      <c r="B145" s="6" t="s">
        <v>10</v>
      </c>
    </row>
    <row r="146" spans="2:2" ht="18" customHeight="1" x14ac:dyDescent="0.15">
      <c r="B146" s="6" t="s">
        <v>10</v>
      </c>
    </row>
    <row r="147" spans="2:2" ht="18" customHeight="1" x14ac:dyDescent="0.15">
      <c r="B147" s="6" t="s">
        <v>10</v>
      </c>
    </row>
    <row r="148" spans="2:2" ht="18" customHeight="1" x14ac:dyDescent="0.15">
      <c r="B148" s="6" t="s">
        <v>10</v>
      </c>
    </row>
  </sheetData>
  <protectedRanges>
    <protectedRange sqref="D3:D7 D17:E18 C21:C22 D34:E35 C38:C39 E51:F54 E56:F59 C63 E68:F71 E73:F76 C80 F105:G140 C142:G143 C28:C29 D24:D25 C45:C46 D41:D42" name="範囲1"/>
  </protectedRanges>
  <mergeCells count="46">
    <mergeCell ref="A1:H1"/>
    <mergeCell ref="C67:D67"/>
    <mergeCell ref="C104:E104"/>
    <mergeCell ref="C105:E105"/>
    <mergeCell ref="C78:D78"/>
    <mergeCell ref="C51:C55"/>
    <mergeCell ref="C56:C60"/>
    <mergeCell ref="C50:D50"/>
    <mergeCell ref="C68:C72"/>
    <mergeCell ref="C107:E107"/>
    <mergeCell ref="C108:E108"/>
    <mergeCell ref="C109:E109"/>
    <mergeCell ref="C110:E110"/>
    <mergeCell ref="C73:C77"/>
    <mergeCell ref="C121:E121"/>
    <mergeCell ref="C122:E122"/>
    <mergeCell ref="C123:E123"/>
    <mergeCell ref="C124:E124"/>
    <mergeCell ref="C61:D61"/>
    <mergeCell ref="C116:E116"/>
    <mergeCell ref="C117:E117"/>
    <mergeCell ref="C118:E118"/>
    <mergeCell ref="C119:E119"/>
    <mergeCell ref="C120:E120"/>
    <mergeCell ref="C111:E111"/>
    <mergeCell ref="C112:E112"/>
    <mergeCell ref="C113:E113"/>
    <mergeCell ref="C114:E114"/>
    <mergeCell ref="C115:E115"/>
    <mergeCell ref="C106:E106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40:E140"/>
    <mergeCell ref="C137:E137"/>
    <mergeCell ref="C138:E138"/>
    <mergeCell ref="C139:E139"/>
  </mergeCells>
  <phoneticPr fontId="1"/>
  <conditionalFormatting sqref="D17:E18 C21">
    <cfRule type="expression" dxfId="39" priority="17">
      <formula>$I$17=0</formula>
    </cfRule>
  </conditionalFormatting>
  <conditionalFormatting sqref="D34:E35 C38">
    <cfRule type="expression" dxfId="38" priority="16">
      <formula>$I$34=0</formula>
    </cfRule>
  </conditionalFormatting>
  <conditionalFormatting sqref="E51:F54 E56:F59 C63">
    <cfRule type="expression" dxfId="37" priority="15">
      <formula>$I$51=0</formula>
    </cfRule>
  </conditionalFormatting>
  <conditionalFormatting sqref="E68:F71 E73:F76 C80">
    <cfRule type="expression" dxfId="36" priority="14">
      <formula>$I$68=0</formula>
    </cfRule>
  </conditionalFormatting>
  <conditionalFormatting sqref="F17">
    <cfRule type="beginsWith" dxfId="35" priority="12" operator="beginsWith" text="入力してください">
      <formula>LEFT(F17,LEN("入力してください"))="入力してください"</formula>
    </cfRule>
    <cfRule type="beginsWith" dxfId="34" priority="22" operator="beginsWith" text="誤りがあります">
      <formula>LEFT(F17,LEN("誤りがあります"))="誤りがあります"</formula>
    </cfRule>
  </conditionalFormatting>
  <conditionalFormatting sqref="F34">
    <cfRule type="beginsWith" dxfId="33" priority="11" operator="beginsWith" text="入力してください">
      <formula>LEFT(F34,LEN("入力してください"))="入力してください"</formula>
    </cfRule>
    <cfRule type="beginsWith" dxfId="32" priority="21" operator="beginsWith" text="誤りがあります">
      <formula>LEFT(F34,LEN("誤りがあります"))="誤りがあります"</formula>
    </cfRule>
  </conditionalFormatting>
  <conditionalFormatting sqref="F105:G140">
    <cfRule type="expression" dxfId="31" priority="13">
      <formula>$I$105=0</formula>
    </cfRule>
  </conditionalFormatting>
  <conditionalFormatting sqref="G51">
    <cfRule type="beginsWith" dxfId="30" priority="10" operator="beginsWith" text="入力してください">
      <formula>LEFT(G51,LEN("入力してください"))="入力してください"</formula>
    </cfRule>
    <cfRule type="beginsWith" dxfId="29" priority="20" operator="beginsWith" text="誤りがあります">
      <formula>LEFT(G51,LEN("誤りがあります"))="誤りがあります"</formula>
    </cfRule>
  </conditionalFormatting>
  <conditionalFormatting sqref="G68">
    <cfRule type="beginsWith" dxfId="28" priority="9" operator="beginsWith" text="入力してください">
      <formula>LEFT(G68,LEN("入力してください"))="入力してください"</formula>
    </cfRule>
    <cfRule type="beginsWith" dxfId="27" priority="19" operator="beginsWith" text="誤りがあります">
      <formula>LEFT(G68,LEN("誤りがあります"))="誤りがあります"</formula>
    </cfRule>
  </conditionalFormatting>
  <conditionalFormatting sqref="D24:D25 C28">
    <cfRule type="expression" dxfId="26" priority="7">
      <formula>$I$24=0</formula>
    </cfRule>
  </conditionalFormatting>
  <conditionalFormatting sqref="D41:D42 C45">
    <cfRule type="expression" dxfId="21" priority="4">
      <formula>$I$41=0</formula>
    </cfRule>
  </conditionalFormatting>
  <conditionalFormatting sqref="E41">
    <cfRule type="beginsWith" dxfId="23" priority="3" operator="beginsWith" text="入力してください">
      <formula>LEFT(E41,LEN("入力してください"))="入力してください"</formula>
    </cfRule>
    <cfRule type="beginsWith" dxfId="22" priority="5" operator="beginsWith" text="誤りがあります">
      <formula>LEFT(E41,LEN("誤りがあります"))="誤りがあります"</formula>
    </cfRule>
  </conditionalFormatting>
  <conditionalFormatting sqref="E24">
    <cfRule type="beginsWith" dxfId="1" priority="1" operator="beginsWith" text="入力してください">
      <formula>LEFT(E24,LEN("入力してください"))="入力してください"</formula>
    </cfRule>
    <cfRule type="beginsWith" dxfId="0" priority="2" operator="beginsWith" text="誤りがあります">
      <formula>LEFT(E24,LEN("誤りがあります"))="誤りがあります"</formula>
    </cfRule>
  </conditionalFormatting>
  <pageMargins left="0.23622047244094491" right="0.23622047244094491" top="0.74803149606299213" bottom="0.55118110236220474" header="0.31496062992125984" footer="0.31496062992125984"/>
  <pageSetup paperSize="9" scale="99" orientation="portrait" verticalDpi="0" r:id="rId1"/>
  <rowBreaks count="1" manualBreakCount="1"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自動計算あり</vt:lpstr>
      <vt:lpstr>自動計算あり!Print_Area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2026-07-06T01:48:36Z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/>
  </property>
  <property fmtid="{D5CDD505-2E9C-101B-9397-08002B2CF9AE}" pid="3" name="Workbook type">
    <vt:lpwstr/>
  </property>
  <property fmtid="{D5CDD505-2E9C-101B-9397-08002B2CF9AE}" pid="4" name="Workbook version">
    <vt:lpwstr/>
  </property>
</Properties>
</file>